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460" windowWidth="31480" windowHeight="27580" tabRatio="500"/>
  </bookViews>
  <sheets>
    <sheet name="Fuenf-G.de Kostenrechner" sheetId="2" r:id="rId1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2" l="1"/>
  <c r="G13" i="2"/>
  <c r="C17" i="2"/>
  <c r="C8" i="2"/>
  <c r="G10" i="2"/>
  <c r="C11" i="2"/>
  <c r="D19" i="2"/>
</calcChain>
</file>

<file path=xl/sharedStrings.xml><?xml version="1.0" encoding="utf-8"?>
<sst xmlns="http://schemas.openxmlformats.org/spreadsheetml/2006/main" count="23" uniqueCount="19">
  <si>
    <t>Nutzungsdauer</t>
  </si>
  <si>
    <t>Jahre</t>
  </si>
  <si>
    <t>Monate</t>
  </si>
  <si>
    <t>Siedlungs- und Verkehrsflächen</t>
  </si>
  <si>
    <t>Bandbreite</t>
  </si>
  <si>
    <t>km2</t>
  </si>
  <si>
    <t>ha</t>
  </si>
  <si>
    <t>Sonstige Flächen</t>
  </si>
  <si>
    <t>Geben Sie die Zahl der gewünschten Blöcke an:</t>
  </si>
  <si>
    <t>à 10 MHz</t>
  </si>
  <si>
    <t>Ihre voraussichtlichen Lizenzkosten:</t>
  </si>
  <si>
    <t>Einheit</t>
  </si>
  <si>
    <t>Anzahl</t>
  </si>
  <si>
    <t>Kostenrechner 
für 
5G-Campus-Lizenzen</t>
  </si>
  <si>
    <t>Geben Sie die Anzahl an und legen Sie die Einheit fest</t>
  </si>
  <si>
    <t>© fuenf-g.de / Harry Jacob</t>
  </si>
  <si>
    <r>
      <t>km</t>
    </r>
    <r>
      <rPr>
        <vertAlign val="superscript"/>
        <sz val="1"/>
        <color theme="0"/>
        <rFont val="Arial"/>
      </rPr>
      <t>2</t>
    </r>
  </si>
  <si>
    <r>
      <t>m</t>
    </r>
    <r>
      <rPr>
        <vertAlign val="superscript"/>
        <sz val="1"/>
        <color theme="0"/>
        <rFont val="Arial"/>
      </rPr>
      <t>2</t>
    </r>
  </si>
  <si>
    <t>Version 1.01 – Berechnung ohne Gewähr!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</si>
</sst>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24"/>
      <color theme="1"/>
      <name val="Arial"/>
      <family val="2"/>
    </font>
    <font>
      <b/>
      <sz val="2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2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"/>
      <color theme="0"/>
      <name val="Arial"/>
      <family val="2"/>
    </font>
    <font>
      <b/>
      <sz val="1"/>
      <color theme="0"/>
      <name val="Arial"/>
      <family val="2"/>
    </font>
    <font>
      <b/>
      <sz val="12"/>
      <color theme="1" tint="0.34998626667073579"/>
      <name val="Arial"/>
      <family val="2"/>
    </font>
    <font>
      <u/>
      <sz val="8"/>
      <color theme="10"/>
      <name val="Arial Kursiv"/>
    </font>
    <font>
      <vertAlign val="superscript"/>
      <sz val="1"/>
      <color theme="0"/>
      <name val="Arial"/>
    </font>
    <font>
      <sz val="8"/>
      <color theme="0" tint="-0.499984740745262"/>
      <name val="Arial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37">
    <xf numFmtId="0" fontId="0" fillId="0" borderId="0" xfId="0"/>
    <xf numFmtId="0" fontId="0" fillId="3" borderId="0" xfId="0" applyFill="1" applyBorder="1" applyProtection="1"/>
    <xf numFmtId="0" fontId="6" fillId="3" borderId="0" xfId="0" applyFont="1" applyFill="1" applyBorder="1" applyAlignment="1" applyProtection="1">
      <alignment horizontal="right" indent="1"/>
    </xf>
    <xf numFmtId="0" fontId="3" fillId="3" borderId="0" xfId="0" applyFont="1" applyFill="1" applyBorder="1" applyProtection="1"/>
    <xf numFmtId="0" fontId="5" fillId="3" borderId="0" xfId="0" applyFont="1" applyFill="1" applyBorder="1" applyAlignment="1" applyProtection="1">
      <alignment horizontal="right" vertical="center" indent="1"/>
    </xf>
    <xf numFmtId="0" fontId="4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6" fillId="3" borderId="0" xfId="0" applyFont="1" applyFill="1" applyBorder="1" applyAlignment="1" applyProtection="1">
      <alignment horizontal="right" vertical="center" indent="1"/>
    </xf>
    <xf numFmtId="0" fontId="0" fillId="3" borderId="1" xfId="0" applyFill="1" applyBorder="1" applyProtection="1"/>
    <xf numFmtId="0" fontId="0" fillId="3" borderId="2" xfId="0" applyFill="1" applyBorder="1" applyProtection="1"/>
    <xf numFmtId="0" fontId="0" fillId="3" borderId="4" xfId="0" applyFill="1" applyBorder="1" applyProtection="1"/>
    <xf numFmtId="0" fontId="0" fillId="3" borderId="6" xfId="0" applyFill="1" applyBorder="1" applyProtection="1"/>
    <xf numFmtId="0" fontId="7" fillId="3" borderId="0" xfId="0" applyFont="1" applyFill="1" applyBorder="1" applyProtection="1"/>
    <xf numFmtId="0" fontId="7" fillId="3" borderId="4" xfId="0" applyFont="1" applyFill="1" applyBorder="1" applyProtection="1"/>
    <xf numFmtId="0" fontId="8" fillId="3" borderId="0" xfId="0" applyFont="1" applyFill="1" applyBorder="1" applyAlignment="1" applyProtection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3" borderId="0" xfId="0" applyFont="1" applyFill="1" applyBorder="1" applyProtection="1"/>
    <xf numFmtId="0" fontId="11" fillId="3" borderId="0" xfId="0" applyFont="1" applyFill="1" applyBorder="1" applyProtection="1"/>
    <xf numFmtId="0" fontId="14" fillId="3" borderId="0" xfId="0" applyFont="1" applyFill="1" applyBorder="1" applyProtection="1"/>
    <xf numFmtId="0" fontId="14" fillId="3" borderId="3" xfId="0" applyFont="1" applyFill="1" applyBorder="1" applyProtection="1"/>
    <xf numFmtId="0" fontId="15" fillId="3" borderId="5" xfId="0" applyFont="1" applyFill="1" applyBorder="1" applyProtection="1"/>
    <xf numFmtId="0" fontId="14" fillId="3" borderId="5" xfId="0" applyFont="1" applyFill="1" applyBorder="1" applyProtection="1"/>
    <xf numFmtId="0" fontId="3" fillId="2" borderId="0" xfId="0" applyFont="1" applyFill="1" applyBorder="1" applyAlignment="1" applyProtection="1">
      <alignment horizontal="right" indent="1"/>
      <protection locked="0"/>
    </xf>
    <xf numFmtId="49" fontId="3" fillId="2" borderId="0" xfId="0" applyNumberFormat="1" applyFont="1" applyFill="1" applyBorder="1" applyAlignment="1" applyProtection="1">
      <alignment horizontal="left" indent="1"/>
      <protection locked="0"/>
    </xf>
    <xf numFmtId="0" fontId="3" fillId="2" borderId="0" xfId="0" applyFont="1" applyFill="1" applyBorder="1" applyAlignment="1" applyProtection="1">
      <alignment horizontal="left" indent="1"/>
      <protection locked="0"/>
    </xf>
    <xf numFmtId="0" fontId="3" fillId="3" borderId="4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4" fillId="3" borderId="5" xfId="0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vertical="center"/>
    </xf>
    <xf numFmtId="0" fontId="16" fillId="3" borderId="0" xfId="0" applyFont="1" applyFill="1" applyBorder="1" applyAlignment="1" applyProtection="1">
      <alignment horizontal="left" vertical="center" indent="1"/>
    </xf>
    <xf numFmtId="0" fontId="4" fillId="4" borderId="0" xfId="0" applyFont="1" applyFill="1" applyBorder="1" applyAlignment="1" applyProtection="1">
      <alignment horizontal="left" vertical="center" indent="1"/>
    </xf>
    <xf numFmtId="0" fontId="19" fillId="3" borderId="7" xfId="0" applyFont="1" applyFill="1" applyBorder="1" applyAlignment="1" applyProtection="1">
      <alignment horizontal="left" indent="1"/>
    </xf>
    <xf numFmtId="164" fontId="13" fillId="4" borderId="0" xfId="0" applyNumberFormat="1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7" fillId="3" borderId="7" xfId="27" applyFont="1" applyFill="1" applyBorder="1" applyAlignment="1" applyProtection="1">
      <alignment horizontal="right" vertical="center" indent="2"/>
    </xf>
    <xf numFmtId="0" fontId="17" fillId="0" borderId="7" xfId="27" applyFont="1" applyBorder="1" applyAlignment="1">
      <alignment horizontal="right" vertical="center" indent="2"/>
    </xf>
    <xf numFmtId="0" fontId="17" fillId="0" borderId="8" xfId="27" applyFont="1" applyBorder="1" applyAlignment="1">
      <alignment horizontal="right" vertical="center" indent="2"/>
    </xf>
  </cellXfs>
  <cellStyles count="28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fuenf-g.de/" TargetMode="Externa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49646</xdr:colOff>
      <xdr:row>2</xdr:row>
      <xdr:rowOff>176918</xdr:rowOff>
    </xdr:from>
    <xdr:to>
      <xdr:col>5</xdr:col>
      <xdr:colOff>841463</xdr:colOff>
      <xdr:row>2</xdr:row>
      <xdr:rowOff>1386156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246942C0-8BA3-8D48-A514-0FC9A8FB8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4146" y="494418"/>
          <a:ext cx="791817" cy="1209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fuenf-g.de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"/>
  <sheetViews>
    <sheetView tabSelected="1" zoomScale="140" zoomScaleNormal="140" zoomScalePageLayoutView="140" workbookViewId="0">
      <selection activeCell="D7" sqref="D7"/>
    </sheetView>
  </sheetViews>
  <sheetFormatPr baseColWidth="10" defaultRowHeight="15" x14ac:dyDescent="0"/>
  <cols>
    <col min="1" max="1" width="3.1640625" style="1" customWidth="1"/>
    <col min="2" max="2" width="2.1640625" style="1" customWidth="1"/>
    <col min="3" max="3" width="64.33203125" style="1" customWidth="1"/>
    <col min="4" max="4" width="16.6640625" style="1" customWidth="1"/>
    <col min="5" max="5" width="2.83203125" style="1" customWidth="1"/>
    <col min="6" max="6" width="15.1640625" style="1" customWidth="1"/>
    <col min="7" max="7" width="2.1640625" style="18" customWidth="1"/>
    <col min="8" max="9" width="10.83203125" style="16"/>
    <col min="10" max="16384" width="10.83203125" style="1"/>
  </cols>
  <sheetData>
    <row r="1" spans="2:9" ht="16" thickBot="1"/>
    <row r="2" spans="2:9" ht="9" customHeight="1">
      <c r="B2" s="8"/>
      <c r="C2" s="9"/>
      <c r="D2" s="9"/>
      <c r="E2" s="9"/>
      <c r="F2" s="9"/>
      <c r="G2" s="19" t="s">
        <v>1</v>
      </c>
    </row>
    <row r="3" spans="2:9" s="12" customFormat="1" ht="121" customHeight="1">
      <c r="B3" s="13"/>
      <c r="C3" s="14" t="s">
        <v>13</v>
      </c>
      <c r="D3" s="14"/>
      <c r="E3" s="14"/>
      <c r="F3" s="15"/>
      <c r="G3" s="20" t="s">
        <v>2</v>
      </c>
      <c r="H3" s="17"/>
      <c r="I3" s="17"/>
    </row>
    <row r="4" spans="2:9" ht="25" customHeight="1">
      <c r="B4" s="10"/>
      <c r="G4" s="21" t="s">
        <v>16</v>
      </c>
    </row>
    <row r="5" spans="2:9">
      <c r="B5" s="10"/>
      <c r="C5" s="3"/>
      <c r="D5" s="3" t="s">
        <v>12</v>
      </c>
      <c r="E5" s="3"/>
      <c r="F5" s="3" t="s">
        <v>11</v>
      </c>
      <c r="G5" s="21" t="s">
        <v>6</v>
      </c>
    </row>
    <row r="6" spans="2:9">
      <c r="B6" s="10"/>
      <c r="C6" s="29" t="s">
        <v>4</v>
      </c>
      <c r="D6" s="3"/>
      <c r="E6" s="5"/>
      <c r="F6" s="3"/>
      <c r="G6" s="21" t="s">
        <v>17</v>
      </c>
    </row>
    <row r="7" spans="2:9">
      <c r="B7" s="10"/>
      <c r="C7" s="4" t="s">
        <v>8</v>
      </c>
      <c r="D7" s="22"/>
      <c r="E7" s="4"/>
      <c r="F7" s="6" t="s">
        <v>9</v>
      </c>
      <c r="G7" s="21">
        <v>10</v>
      </c>
    </row>
    <row r="8" spans="2:9">
      <c r="B8" s="10"/>
      <c r="C8" s="7" t="str">
        <f>IF(D7="","Bandbreite fehlt","")</f>
        <v>Bandbreite fehlt</v>
      </c>
      <c r="E8" s="7"/>
      <c r="F8" s="6"/>
      <c r="G8" s="21"/>
    </row>
    <row r="9" spans="2:9">
      <c r="B9" s="10"/>
      <c r="C9" s="29" t="s">
        <v>0</v>
      </c>
      <c r="D9" s="3"/>
      <c r="E9" s="5"/>
      <c r="F9" s="3"/>
      <c r="G9" s="21"/>
    </row>
    <row r="10" spans="2:9">
      <c r="B10" s="10"/>
      <c r="C10" s="4" t="s">
        <v>14</v>
      </c>
      <c r="D10" s="22"/>
      <c r="E10" s="4"/>
      <c r="F10" s="23" t="s">
        <v>1</v>
      </c>
      <c r="G10" s="21">
        <f>IF(F10="Jahre",1,IF(F10="Monate",12,0))</f>
        <v>1</v>
      </c>
    </row>
    <row r="11" spans="2:9">
      <c r="B11" s="10"/>
      <c r="C11" s="2" t="str">
        <f>IF(D10/G10&gt;20,"Zulässig sind maximal 20 Jahre beziehungsweise 240 Monate",IF(D10="","Nutzungsdauer fehlt",""))</f>
        <v>Nutzungsdauer fehlt</v>
      </c>
      <c r="D11" s="3"/>
      <c r="E11" s="2"/>
      <c r="F11" s="3"/>
      <c r="G11" s="21"/>
    </row>
    <row r="12" spans="2:9">
      <c r="B12" s="10"/>
      <c r="C12" s="29" t="s">
        <v>3</v>
      </c>
      <c r="D12" s="3"/>
      <c r="E12" s="5"/>
      <c r="F12" s="3"/>
      <c r="G12" s="21"/>
    </row>
    <row r="13" spans="2:9">
      <c r="B13" s="10"/>
      <c r="C13" s="4" t="s">
        <v>14</v>
      </c>
      <c r="D13" s="22"/>
      <c r="E13" s="4"/>
      <c r="F13" s="24" t="s">
        <v>5</v>
      </c>
      <c r="G13" s="21">
        <f>IF(F13="km2",1,IF(F13="ha",100,IF(F13="m2",1000000,0)))</f>
        <v>1</v>
      </c>
    </row>
    <row r="14" spans="2:9">
      <c r="B14" s="10"/>
      <c r="C14" s="4"/>
      <c r="E14" s="4"/>
      <c r="G14" s="21"/>
    </row>
    <row r="15" spans="2:9">
      <c r="B15" s="10"/>
      <c r="C15" s="29" t="s">
        <v>7</v>
      </c>
      <c r="D15" s="3"/>
      <c r="E15" s="5"/>
      <c r="F15" s="3"/>
      <c r="G15" s="21"/>
    </row>
    <row r="16" spans="2:9">
      <c r="B16" s="10"/>
      <c r="C16" s="4" t="s">
        <v>14</v>
      </c>
      <c r="D16" s="22"/>
      <c r="E16" s="4"/>
      <c r="F16" s="24" t="s">
        <v>5</v>
      </c>
      <c r="G16" s="21">
        <f>IF(F16="km2",1,IF(F16="ha",100,IF(F16="m2",1000000,0)))</f>
        <v>1</v>
      </c>
    </row>
    <row r="17" spans="2:9">
      <c r="B17" s="10"/>
      <c r="C17" s="2" t="str">
        <f>IF(D13="","Bitte beide Flächenangaben ausfüllen",IF(D16="","Bitte beide Flächenangaben ausfüllen",IF((D13+D16)=0,"Eine der beiden Flächenangaben muss größer 0 sein","")))</f>
        <v>Bitte beide Flächenangaben ausfüllen</v>
      </c>
      <c r="D17" s="2"/>
      <c r="E17" s="2"/>
      <c r="F17" s="3"/>
      <c r="G17" s="21"/>
    </row>
    <row r="18" spans="2:9" ht="9" customHeight="1">
      <c r="B18" s="10"/>
      <c r="C18" s="2"/>
      <c r="D18" s="2"/>
      <c r="E18" s="2"/>
      <c r="F18" s="3"/>
      <c r="G18" s="21"/>
    </row>
    <row r="19" spans="2:9" s="26" customFormat="1" ht="26" customHeight="1">
      <c r="B19" s="25"/>
      <c r="C19" s="30" t="s">
        <v>10</v>
      </c>
      <c r="D19" s="32" t="str">
        <f>IF(C8="",IF(C17="",IF(C11="",1000+D7*G7*D10/G10*5*(6*D13/G13+D16/G16),""),""),"")</f>
        <v/>
      </c>
      <c r="E19" s="33"/>
      <c r="F19" s="33"/>
      <c r="G19" s="27"/>
      <c r="H19" s="28"/>
      <c r="I19" s="28"/>
    </row>
    <row r="20" spans="2:9" ht="16" thickBot="1">
      <c r="B20" s="11"/>
      <c r="C20" s="31" t="s">
        <v>18</v>
      </c>
      <c r="D20" s="34" t="s">
        <v>15</v>
      </c>
      <c r="E20" s="35"/>
      <c r="F20" s="35"/>
      <c r="G20" s="36"/>
    </row>
  </sheetData>
  <sheetProtection password="E75D" sheet="1" objects="1" scenarios="1" selectLockedCells="1"/>
  <mergeCells count="2">
    <mergeCell ref="D19:F19"/>
    <mergeCell ref="D20:G20"/>
  </mergeCells>
  <dataValidations xWindow="695" yWindow="582" count="10">
    <dataValidation allowBlank="1" showErrorMessage="1" promptTitle="Bitte beachten" prompt="Geben Sie eine Zahl zwischen 1 und 10 ein, ja nach Anzahl der gewünschten 10-MHz-Blöcke." sqref="D6"/>
    <dataValidation type="whole" operator="greaterThan" allowBlank="1" showInputMessage="1" showErrorMessage="1" sqref="D9 D15">
      <formula1>0</formula1>
    </dataValidation>
    <dataValidation type="whole" showInputMessage="1" showErrorMessage="1" promptTitle="Ausfüllhilfe:" prompt="Zulässig sind ganze Zahlen zwischen 1 und 10." sqref="D7">
      <formula1>1</formula1>
      <formula2>10</formula2>
    </dataValidation>
    <dataValidation type="decimal" operator="greaterThanOrEqual" showErrorMessage="1" promptTitle="Ausfüllhilfe:" prompt="Es sind nur ganze Zahlen gültig." sqref="D16">
      <formula1>0</formula1>
    </dataValidation>
    <dataValidation type="whole" allowBlank="1" showInputMessage="1" showErrorMessage="1" promptTitle="Ausfüllhilfe:" prompt="Geben Sie eine ganze Zahl ein. Zulässig sind maximal 20 Jahre bzw. 240 Monate." sqref="D11">
      <formula1>1</formula1>
      <formula2>240</formula2>
    </dataValidation>
    <dataValidation type="list" showInputMessage="1" showErrorMessage="1" sqref="F10">
      <formula1>$G$2:$G$3</formula1>
    </dataValidation>
    <dataValidation type="list" showInputMessage="1" showErrorMessage="1" sqref="F13 F16">
      <formula1>$G$4:$G$6</formula1>
    </dataValidation>
    <dataValidation type="whole" showInputMessage="1" showErrorMessage="1" promptTitle="Ausfüllhilfe:" prompt="Zulässig sind nur ganze Zahlen von 1 bis 240. Angefangene Kalendermonate müssen als volle Monate gezählt werden!" sqref="D10">
      <formula1>1</formula1>
      <formula2>240</formula2>
    </dataValidation>
    <dataValidation type="list" showInputMessage="1" showErrorMessage="1" sqref="F15 F11">
      <formula1>#REF!</formula1>
    </dataValidation>
    <dataValidation type="decimal" operator="greaterThanOrEqual" showErrorMessage="1" promptTitle="Ausfüllhilfe:" prompt="Es sind nur ganze Zahlen gültig." sqref="D13">
      <formula1>0</formula1>
    </dataValidation>
  </dataValidations>
  <hyperlinks>
    <hyperlink ref="D20:G20" r:id="rId1" display="© fuenf-g.de / Harry Jacob"/>
  </hyperlinks>
  <pageMargins left="0.7" right="0.7" top="0.78740157499999996" bottom="0.78740157499999996" header="0.3" footer="0.3"/>
  <ignoredErrors>
    <ignoredError sqref="C8 C11 C17 D19" emptyCellReferenc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Fuenf-G.de Kostenrechner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Bearbeiter 1  </dc:creator>
  <cp:lastModifiedBy>Bearbeiter 1  </cp:lastModifiedBy>
  <dcterms:created xsi:type="dcterms:W3CDTF">2019-11-06T11:34:21Z</dcterms:created>
  <dcterms:modified xsi:type="dcterms:W3CDTF">2019-11-29T11:42:01Z</dcterms:modified>
</cp:coreProperties>
</file>